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F44" i="1"/>
  <c r="E44" i="1"/>
  <c r="F36" i="1"/>
  <c r="E36" i="1"/>
  <c r="G37" i="1"/>
  <c r="D36" i="1"/>
  <c r="C36" i="1"/>
  <c r="B36" i="1"/>
  <c r="F34" i="1"/>
  <c r="F27" i="1"/>
  <c r="E27" i="1"/>
  <c r="D27" i="1"/>
  <c r="C27" i="1"/>
  <c r="B27" i="1"/>
  <c r="F15" i="1"/>
  <c r="E15" i="1"/>
  <c r="D15" i="1"/>
  <c r="C15" i="1"/>
  <c r="B15" i="1"/>
  <c r="G9" i="1"/>
  <c r="E34" i="1" l="1"/>
  <c r="E74" i="1" l="1"/>
  <c r="D74" i="1"/>
  <c r="C74" i="1"/>
  <c r="B74" i="1"/>
  <c r="F73" i="1"/>
  <c r="G73" i="1" s="1"/>
  <c r="F72" i="1"/>
  <c r="F74" i="1" s="1"/>
  <c r="F67" i="1"/>
  <c r="G67" i="1" s="1"/>
  <c r="G66" i="1" s="1"/>
  <c r="E66" i="1"/>
  <c r="D66" i="1"/>
  <c r="C66" i="1"/>
  <c r="B66" i="1"/>
  <c r="F62" i="1"/>
  <c r="G62" i="1" s="1"/>
  <c r="F60" i="1"/>
  <c r="G60" i="1" s="1"/>
  <c r="F59" i="1"/>
  <c r="G59" i="1" s="1"/>
  <c r="E58" i="1"/>
  <c r="F58" i="1" s="1"/>
  <c r="D58" i="1"/>
  <c r="C58" i="1"/>
  <c r="B58" i="1"/>
  <c r="G57" i="1"/>
  <c r="F57" i="1"/>
  <c r="F56" i="1"/>
  <c r="G56" i="1" s="1"/>
  <c r="F55" i="1"/>
  <c r="G55" i="1" s="1"/>
  <c r="F54" i="1"/>
  <c r="G54" i="1" s="1"/>
  <c r="E53" i="1"/>
  <c r="F53" i="1" s="1"/>
  <c r="D53" i="1"/>
  <c r="C53" i="1"/>
  <c r="B53" i="1"/>
  <c r="G52" i="1"/>
  <c r="G51" i="1"/>
  <c r="G50" i="1"/>
  <c r="G49" i="1"/>
  <c r="G48" i="1"/>
  <c r="G47" i="1"/>
  <c r="G46" i="1"/>
  <c r="G45" i="1"/>
  <c r="D44" i="1"/>
  <c r="D64" i="1" s="1"/>
  <c r="C44" i="1"/>
  <c r="B44" i="1"/>
  <c r="F39" i="1"/>
  <c r="G38" i="1"/>
  <c r="G36" i="1" s="1"/>
  <c r="G35" i="1"/>
  <c r="G34" i="1" s="1"/>
  <c r="D34" i="1"/>
  <c r="C34" i="1"/>
  <c r="B34" i="1"/>
  <c r="F33" i="1"/>
  <c r="G33" i="1" s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B40" i="1"/>
  <c r="G14" i="1"/>
  <c r="G13" i="1"/>
  <c r="G12" i="1"/>
  <c r="G11" i="1"/>
  <c r="G10" i="1"/>
  <c r="G8" i="1"/>
  <c r="C64" i="1" l="1"/>
  <c r="C40" i="1"/>
  <c r="C69" i="1" s="1"/>
  <c r="G72" i="1"/>
  <c r="G74" i="1" s="1"/>
  <c r="D40" i="1"/>
  <c r="D69" i="1" s="1"/>
  <c r="F66" i="1"/>
  <c r="E40" i="1"/>
  <c r="F64" i="1"/>
  <c r="G58" i="1"/>
  <c r="G53" i="1"/>
  <c r="B64" i="1"/>
  <c r="B69" i="1" s="1"/>
  <c r="G44" i="1"/>
  <c r="G27" i="1"/>
  <c r="F40" i="1"/>
  <c r="G15" i="1"/>
  <c r="G40" i="1" s="1"/>
  <c r="E64" i="1"/>
  <c r="F69" i="1" l="1"/>
  <c r="E69" i="1"/>
  <c r="G64" i="1"/>
  <c r="G69" i="1" s="1"/>
  <c r="G41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<sst xmlns="http://schemas.openxmlformats.org/spreadsheetml/2006/main" count="74" uniqueCount="74">
  <si>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</si>
  <si>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</si>
  <si>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</si>
  <si>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</si>
  <si>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</si>
  <si>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</si>
  <si>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</si>
  <si>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</si>
  <si>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</si>
  <si>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</si>
  <si>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</si>
  <si>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</si>
  <si>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</si>
  <si>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</si>
  <si>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</si>
  <si>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</si>
  <si>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</si>
  <si>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</si>
  <si>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</si>
  <si>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</si>
  <si>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</si>
  <si>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</si>
  <si>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</si>
  <si>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</si>
  <si>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</si>
  <si>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</si>
  <si>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</si>
  <si>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</si>
  <si>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</si>
  <si>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</si>
  <si>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</si>
  <si>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</si>
  <si>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</si>
  <si>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</si>
  <si>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</si>
  <si>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</si>
  <si>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</si>
  <si>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</si>
  <si>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</si>
  <si>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</si>
  <si>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</si>
  <si>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</si>
  <si>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</si>
  <si>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</si>
  <si>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</si>
  <si>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</si>
  <si>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</si>
  <si>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</si>
  <si>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</si>
  <si>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</si>
  <si>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</si>
  <si>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</si>
  <si>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</si>
  <si>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</si>
  <si>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</si>
  <si>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</si>
  <si>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</si>
  <si>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</si>
  <si>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</si>
  <si>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</si>
  <si>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</si>
  <si>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</si>
  <si>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</si>
  <si>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</si>
  <si>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</si>
  <si>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</si>
  <si>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</si>
  <si>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</si>
  <si>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</si>
  <si>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</si>
  <si>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</si>
  <si>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</si>
  <si>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2017 (b)</t>
  </si>
  <si>
    <t>Municipio de Puerto Vallarta, Gobierno del Estado de Jalisco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</si>
</sst>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64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3" fillId="0" borderId="0" xfId="1" applyNumberFormat="1" applyFont="1" applyAlignment="1" applyProtection="1">
      <alignment horizontal="right" wrapText="1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3" fillId="0" borderId="0" xfId="1" applyNumberFormat="1" applyFont="1" applyFill="1" applyAlignment="1" applyProtection="1">
      <alignment horizontal="right" wrapText="1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" fontId="3" fillId="0" borderId="0" xfId="1" applyNumberFormat="1" applyFont="1" applyAlignment="1">
      <alignment horizontal="right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0" fillId="0" borderId="12" xfId="0" applyNumberForma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3.%20Informacion%20Contable/Estado%20Anal&#237;tico%20de%20Ingresos%20Detallado%201er.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2" width="13.7109375" customWidth="1"/>
    <col min="3" max="3" width="17.85546875" customWidth="1"/>
    <col min="4" max="4" width="11.140625" customWidth="1"/>
    <col min="5" max="6" width="12" customWidth="1"/>
    <col min="7" max="7" width="13.140625" customWidth="1"/>
    <col min="8" max="8" width="0" hidden="1" customWidth="1"/>
    <col min="9" max="16384" width="10.7109375" hidden="1"/>
  </cols>
  <sheetData>
    <row r="1" spans="1:8" x14ac:dyDescent="0.25">
      <c r="A1" s="26" t="s">
        <v>73</v>
      </c>
      <c r="B1" s="27"/>
      <c r="C1" s="27"/>
      <c r="D1" s="27"/>
      <c r="E1" s="27"/>
      <c r="F1" s="27"/>
      <c r="G1" s="28"/>
    </row>
    <row r="2" spans="1:8" x14ac:dyDescent="0.25">
      <c r="A2" s="29" t="s">
        <v>0</v>
      </c>
      <c r="B2" s="30"/>
      <c r="C2" s="30"/>
      <c r="D2" s="30"/>
      <c r="E2" s="30"/>
      <c r="F2" s="30"/>
      <c r="G2" s="31"/>
    </row>
    <row r="3" spans="1:8" x14ac:dyDescent="0.25">
      <c r="A3" s="32" t="s">
        <v>72</v>
      </c>
      <c r="B3" s="33"/>
      <c r="C3" s="33"/>
      <c r="D3" s="33"/>
      <c r="E3" s="33"/>
      <c r="F3" s="33"/>
      <c r="G3" s="34"/>
    </row>
    <row r="4" spans="1:8" x14ac:dyDescent="0.25">
      <c r="A4" s="35" t="s">
        <v>1</v>
      </c>
      <c r="B4" s="36"/>
      <c r="C4" s="36"/>
      <c r="D4" s="36"/>
      <c r="E4" s="36"/>
      <c r="F4" s="36"/>
      <c r="G4" s="37"/>
    </row>
    <row r="5" spans="1:8" x14ac:dyDescent="0.25">
      <c r="A5" s="23" t="s">
        <v>2</v>
      </c>
      <c r="B5" s="25" t="s">
        <v>3</v>
      </c>
      <c r="C5" s="25"/>
      <c r="D5" s="25"/>
      <c r="E5" s="25"/>
      <c r="F5" s="25"/>
      <c r="G5" s="25" t="s">
        <v>4</v>
      </c>
    </row>
    <row r="6" spans="1:8" ht="30" x14ac:dyDescent="0.25">
      <c r="A6" s="24"/>
      <c r="B6" s="1" t="s">
        <v>5</v>
      </c>
      <c r="C6" s="2" t="s">
        <v>6</v>
      </c>
      <c r="D6" s="1" t="s">
        <v>7</v>
      </c>
      <c r="E6" s="1" t="s">
        <v>8</v>
      </c>
      <c r="F6" s="1" t="s">
        <v>9</v>
      </c>
      <c r="G6" s="25"/>
    </row>
    <row r="7" spans="1:8" x14ac:dyDescent="0.25">
      <c r="A7" s="3" t="s">
        <v>10</v>
      </c>
      <c r="B7" s="4"/>
      <c r="C7" s="4"/>
      <c r="D7" s="4"/>
      <c r="E7" s="4"/>
      <c r="F7" s="4"/>
      <c r="G7" s="4"/>
    </row>
    <row r="8" spans="1:8" x14ac:dyDescent="0.25">
      <c r="A8" s="5" t="s">
        <v>11</v>
      </c>
      <c r="B8" s="6">
        <v>482835898</v>
      </c>
      <c r="C8" s="7">
        <v>0</v>
      </c>
      <c r="D8" s="7">
        <v>0</v>
      </c>
      <c r="E8" s="7">
        <v>269000757.38</v>
      </c>
      <c r="F8" s="7">
        <v>269000757.38</v>
      </c>
      <c r="G8" s="7">
        <f>F8-B8</f>
        <v>-213835140.62</v>
      </c>
      <c r="H8" s="8"/>
    </row>
    <row r="9" spans="1:8" x14ac:dyDescent="0.25">
      <c r="A9" s="5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f>F9-B9</f>
        <v>0</v>
      </c>
    </row>
    <row r="10" spans="1:8" x14ac:dyDescent="0.25">
      <c r="A10" s="5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f t="shared" ref="G10:G14" si="0">F10-B10</f>
        <v>0</v>
      </c>
    </row>
    <row r="11" spans="1:8" x14ac:dyDescent="0.25">
      <c r="A11" s="5" t="s">
        <v>14</v>
      </c>
      <c r="B11" s="6">
        <v>106385867</v>
      </c>
      <c r="C11" s="7">
        <v>0</v>
      </c>
      <c r="D11" s="7">
        <v>0</v>
      </c>
      <c r="E11" s="7">
        <v>105353601.97</v>
      </c>
      <c r="F11" s="7">
        <v>105353601.97</v>
      </c>
      <c r="G11" s="7">
        <f t="shared" si="0"/>
        <v>-1032265.0300000012</v>
      </c>
    </row>
    <row r="12" spans="1:8" x14ac:dyDescent="0.25">
      <c r="A12" s="5" t="s">
        <v>15</v>
      </c>
      <c r="B12" s="9">
        <v>25574719</v>
      </c>
      <c r="C12" s="7">
        <v>0</v>
      </c>
      <c r="D12" s="7">
        <v>0</v>
      </c>
      <c r="E12" s="7">
        <v>17217940.609999999</v>
      </c>
      <c r="F12" s="7">
        <v>17217940.609999999</v>
      </c>
      <c r="G12" s="7">
        <f t="shared" si="0"/>
        <v>-8356778.3900000006</v>
      </c>
    </row>
    <row r="13" spans="1:8" x14ac:dyDescent="0.25">
      <c r="A13" s="5" t="s">
        <v>16</v>
      </c>
      <c r="B13" s="6">
        <v>139438050</v>
      </c>
      <c r="C13" s="7">
        <v>0</v>
      </c>
      <c r="D13" s="7">
        <v>0</v>
      </c>
      <c r="E13" s="7">
        <v>114679701.43000001</v>
      </c>
      <c r="F13" s="7">
        <v>114679701.43000001</v>
      </c>
      <c r="G13" s="7">
        <f t="shared" si="0"/>
        <v>-24758348.569999993</v>
      </c>
    </row>
    <row r="14" spans="1:8" x14ac:dyDescent="0.25">
      <c r="A14" s="5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 t="shared" si="0"/>
        <v>0</v>
      </c>
    </row>
    <row r="15" spans="1:8" x14ac:dyDescent="0.25">
      <c r="A15" s="10" t="s">
        <v>18</v>
      </c>
      <c r="B15" s="38">
        <f>SUM(B16:B26)</f>
        <v>687074997</v>
      </c>
      <c r="C15" s="7">
        <f>SUM(C16:C26)</f>
        <v>0</v>
      </c>
      <c r="D15" s="7">
        <f>SUM(D16:D26)</f>
        <v>0</v>
      </c>
      <c r="E15" s="7">
        <f>SUM(E16:E26)</f>
        <v>264643460.83000001</v>
      </c>
      <c r="F15" s="7">
        <f>SUM(F16:F26)</f>
        <v>264643460.83000001</v>
      </c>
      <c r="G15" s="7">
        <f>SUM(G16:G26)</f>
        <v>-422431536.17000002</v>
      </c>
    </row>
    <row r="16" spans="1:8" x14ac:dyDescent="0.25">
      <c r="A16" s="11" t="s">
        <v>19</v>
      </c>
      <c r="B16" s="9">
        <v>687074997</v>
      </c>
      <c r="C16" s="7">
        <v>0</v>
      </c>
      <c r="D16" s="7">
        <v>0</v>
      </c>
      <c r="E16" s="7">
        <v>165040392.87</v>
      </c>
      <c r="F16" s="7">
        <v>165040392.87</v>
      </c>
      <c r="G16" s="7">
        <f>F16-B16</f>
        <v>-522034604.13</v>
      </c>
    </row>
    <row r="17" spans="1:7" x14ac:dyDescent="0.25">
      <c r="A17" s="11" t="s">
        <v>20</v>
      </c>
      <c r="B17" s="7">
        <v>0</v>
      </c>
      <c r="C17" s="7">
        <v>0</v>
      </c>
      <c r="D17" s="7">
        <v>0</v>
      </c>
      <c r="E17" s="7">
        <v>23312700.25</v>
      </c>
      <c r="F17" s="7">
        <v>23312700.25</v>
      </c>
      <c r="G17" s="7">
        <f t="shared" ref="G17:G26" si="1">F17-B17</f>
        <v>23312700.25</v>
      </c>
    </row>
    <row r="18" spans="1:7" x14ac:dyDescent="0.25">
      <c r="A18" s="11" t="s">
        <v>21</v>
      </c>
      <c r="B18" s="7">
        <v>0</v>
      </c>
      <c r="C18" s="7">
        <v>0</v>
      </c>
      <c r="D18" s="7">
        <v>0</v>
      </c>
      <c r="E18" s="7">
        <v>22918664.879999999</v>
      </c>
      <c r="F18" s="7">
        <v>22918664.879999999</v>
      </c>
      <c r="G18" s="7">
        <f t="shared" si="1"/>
        <v>22918664.879999999</v>
      </c>
    </row>
    <row r="19" spans="1:7" x14ac:dyDescent="0.25">
      <c r="A19" s="11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f t="shared" si="1"/>
        <v>0</v>
      </c>
    </row>
    <row r="20" spans="1:7" x14ac:dyDescent="0.25">
      <c r="A20" s="11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 t="shared" si="1"/>
        <v>0</v>
      </c>
    </row>
    <row r="21" spans="1:7" x14ac:dyDescent="0.25">
      <c r="A21" s="11" t="s">
        <v>24</v>
      </c>
      <c r="B21" s="7">
        <v>0</v>
      </c>
      <c r="C21" s="7">
        <v>0</v>
      </c>
      <c r="D21" s="7">
        <v>0</v>
      </c>
      <c r="E21" s="7">
        <v>5007599.34</v>
      </c>
      <c r="F21" s="7">
        <v>5007599.34</v>
      </c>
      <c r="G21" s="7">
        <f t="shared" si="1"/>
        <v>5007599.34</v>
      </c>
    </row>
    <row r="22" spans="1:7" x14ac:dyDescent="0.25">
      <c r="A22" s="11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 t="shared" si="1"/>
        <v>0</v>
      </c>
    </row>
    <row r="23" spans="1:7" x14ac:dyDescent="0.25">
      <c r="A23" s="11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 t="shared" si="1"/>
        <v>0</v>
      </c>
    </row>
    <row r="24" spans="1:7" x14ac:dyDescent="0.25">
      <c r="A24" s="11" t="s">
        <v>27</v>
      </c>
      <c r="B24" s="7">
        <v>0</v>
      </c>
      <c r="C24" s="7">
        <v>0</v>
      </c>
      <c r="D24" s="7">
        <v>0</v>
      </c>
      <c r="E24" s="7">
        <v>4401716.49</v>
      </c>
      <c r="F24" s="7">
        <v>4401716.49</v>
      </c>
      <c r="G24" s="7">
        <f t="shared" si="1"/>
        <v>4401716.49</v>
      </c>
    </row>
    <row r="25" spans="1:7" x14ac:dyDescent="0.25">
      <c r="A25" s="11" t="s">
        <v>28</v>
      </c>
      <c r="B25" s="7">
        <v>0</v>
      </c>
      <c r="C25" s="7">
        <v>0</v>
      </c>
      <c r="D25" s="7">
        <v>0</v>
      </c>
      <c r="E25" s="7">
        <v>43962387</v>
      </c>
      <c r="F25" s="7">
        <v>43962387</v>
      </c>
      <c r="G25" s="7">
        <f t="shared" si="1"/>
        <v>43962387</v>
      </c>
    </row>
    <row r="26" spans="1:7" x14ac:dyDescent="0.25">
      <c r="A26" s="11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 t="shared" si="1"/>
        <v>0</v>
      </c>
    </row>
    <row r="27" spans="1:7" x14ac:dyDescent="0.25">
      <c r="A27" s="5" t="s">
        <v>30</v>
      </c>
      <c r="B27" s="7">
        <f>SUM(B28:B32)</f>
        <v>0</v>
      </c>
      <c r="C27" s="7">
        <f>SUM(C28:C32)</f>
        <v>0</v>
      </c>
      <c r="D27" s="7">
        <f>SUM(D28:D32)</f>
        <v>0</v>
      </c>
      <c r="E27" s="7">
        <f>SUM(E28:E32)</f>
        <v>4888048.3</v>
      </c>
      <c r="F27" s="7">
        <f>SUM(F28:F32)</f>
        <v>4888048.3</v>
      </c>
      <c r="G27" s="7">
        <f t="shared" ref="G27" si="2">SUM(G28:G32)</f>
        <v>4888048.3</v>
      </c>
    </row>
    <row r="28" spans="1:7" x14ac:dyDescent="0.25">
      <c r="A28" s="11" t="s">
        <v>31</v>
      </c>
      <c r="B28" s="7">
        <v>0</v>
      </c>
      <c r="C28" s="7">
        <v>0</v>
      </c>
      <c r="D28" s="7">
        <v>0</v>
      </c>
      <c r="E28" s="7">
        <v>23356.6</v>
      </c>
      <c r="F28" s="7">
        <v>23356.6</v>
      </c>
      <c r="G28" s="7">
        <f>F28-B28</f>
        <v>23356.6</v>
      </c>
    </row>
    <row r="29" spans="1:7" x14ac:dyDescent="0.25">
      <c r="A29" s="11" t="s">
        <v>32</v>
      </c>
      <c r="B29" s="7">
        <v>0</v>
      </c>
      <c r="C29" s="7">
        <v>0</v>
      </c>
      <c r="D29" s="7">
        <v>0</v>
      </c>
      <c r="E29" s="7">
        <v>783550.92</v>
      </c>
      <c r="F29" s="7">
        <v>783550.92</v>
      </c>
      <c r="G29" s="7">
        <f>F29-B29</f>
        <v>783550.92</v>
      </c>
    </row>
    <row r="30" spans="1:7" x14ac:dyDescent="0.25">
      <c r="A30" s="11" t="s">
        <v>33</v>
      </c>
      <c r="B30" s="7">
        <v>0</v>
      </c>
      <c r="C30" s="7">
        <v>0</v>
      </c>
      <c r="D30" s="7">
        <v>0</v>
      </c>
      <c r="E30" s="7">
        <v>4081140.78</v>
      </c>
      <c r="F30" s="7">
        <v>4081140.78</v>
      </c>
      <c r="G30" s="7">
        <f t="shared" ref="G30:G33" si="3">F30-B30</f>
        <v>4081140.78</v>
      </c>
    </row>
    <row r="31" spans="1:7" x14ac:dyDescent="0.25">
      <c r="A31" s="11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f t="shared" si="3"/>
        <v>0</v>
      </c>
    </row>
    <row r="32" spans="1:7" x14ac:dyDescent="0.25">
      <c r="A32" s="11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 t="shared" si="3"/>
        <v>0</v>
      </c>
    </row>
    <row r="33" spans="1:8" x14ac:dyDescent="0.25">
      <c r="A33" s="5" t="s">
        <v>36</v>
      </c>
      <c r="B33" s="7">
        <v>0</v>
      </c>
      <c r="C33" s="7">
        <v>0</v>
      </c>
      <c r="D33" s="7">
        <v>0</v>
      </c>
      <c r="E33" s="7">
        <v>0</v>
      </c>
      <c r="F33" s="7">
        <f t="shared" ref="F33:F39" si="4">E33</f>
        <v>0</v>
      </c>
      <c r="G33" s="7">
        <f t="shared" si="3"/>
        <v>0</v>
      </c>
    </row>
    <row r="34" spans="1:8" x14ac:dyDescent="0.25">
      <c r="A34" s="5" t="s">
        <v>37</v>
      </c>
      <c r="B34" s="7">
        <f>B35</f>
        <v>42583312</v>
      </c>
      <c r="C34" s="7">
        <f t="shared" ref="C34:G34" si="5">C35</f>
        <v>0</v>
      </c>
      <c r="D34" s="7">
        <f t="shared" si="5"/>
        <v>0</v>
      </c>
      <c r="E34" s="7">
        <f t="shared" si="5"/>
        <v>42757517.549999997</v>
      </c>
      <c r="F34" s="7">
        <f t="shared" si="5"/>
        <v>42757517.549999997</v>
      </c>
      <c r="G34" s="7">
        <f t="shared" si="5"/>
        <v>174205.54999999702</v>
      </c>
    </row>
    <row r="35" spans="1:8" x14ac:dyDescent="0.25">
      <c r="A35" s="11" t="s">
        <v>38</v>
      </c>
      <c r="B35" s="9">
        <v>42583312</v>
      </c>
      <c r="C35" s="7">
        <v>0</v>
      </c>
      <c r="D35" s="7">
        <v>0</v>
      </c>
      <c r="E35" s="7">
        <v>42757517.549999997</v>
      </c>
      <c r="F35" s="7">
        <v>42757517.549999997</v>
      </c>
      <c r="G35" s="7">
        <f>F35-B35</f>
        <v>174205.54999999702</v>
      </c>
    </row>
    <row r="36" spans="1:8" x14ac:dyDescent="0.25">
      <c r="A36" s="5" t="s">
        <v>39</v>
      </c>
      <c r="B36" s="38">
        <f>B37+B38</f>
        <v>5000000</v>
      </c>
      <c r="C36" s="7">
        <f>C37+C38</f>
        <v>0</v>
      </c>
      <c r="D36" s="7">
        <f>D37+D38</f>
        <v>0</v>
      </c>
      <c r="E36" s="7">
        <f>E37+E38</f>
        <v>20876305.600000001</v>
      </c>
      <c r="F36" s="7">
        <f>F37+F38</f>
        <v>20876305.600000001</v>
      </c>
      <c r="G36" s="7">
        <f>G37+G38</f>
        <v>15876305.600000001</v>
      </c>
    </row>
    <row r="37" spans="1:8" x14ac:dyDescent="0.25">
      <c r="A37" s="11" t="s">
        <v>40</v>
      </c>
      <c r="B37" s="7">
        <v>0</v>
      </c>
      <c r="C37" s="7">
        <v>0</v>
      </c>
      <c r="D37" s="7">
        <v>0</v>
      </c>
      <c r="E37" s="7">
        <v>20876305.600000001</v>
      </c>
      <c r="F37" s="7">
        <v>20876305.600000001</v>
      </c>
      <c r="G37" s="7">
        <f>F37-B37</f>
        <v>20876305.600000001</v>
      </c>
    </row>
    <row r="38" spans="1:8" x14ac:dyDescent="0.25">
      <c r="A38" s="11" t="s">
        <v>41</v>
      </c>
      <c r="B38" s="9">
        <v>5000000</v>
      </c>
      <c r="C38" s="7">
        <v>0</v>
      </c>
      <c r="D38" s="7">
        <v>0</v>
      </c>
      <c r="E38" s="7">
        <v>0</v>
      </c>
      <c r="F38" s="7">
        <v>0</v>
      </c>
      <c r="G38" s="7">
        <f>F38-B38</f>
        <v>-5000000</v>
      </c>
    </row>
    <row r="39" spans="1:8" x14ac:dyDescent="0.25">
      <c r="A39" s="12"/>
      <c r="B39" s="7"/>
      <c r="C39" s="7"/>
      <c r="D39" s="7"/>
      <c r="E39" s="7"/>
      <c r="F39" s="7">
        <f t="shared" si="4"/>
        <v>0</v>
      </c>
      <c r="G39" s="7"/>
    </row>
    <row r="40" spans="1:8" x14ac:dyDescent="0.25">
      <c r="A40" s="13" t="s">
        <v>42</v>
      </c>
      <c r="B40" s="14">
        <f>SUM(B8,B9,B10,B11,B12,B13,B14,B15,B27,B33,B34,B36)</f>
        <v>1488892843</v>
      </c>
      <c r="C40" s="14">
        <f t="shared" ref="C40:E40" si="6">SUM(C8,C9,C10,C11,C12,C13,C14,C15,C27,C33,C34,C36)</f>
        <v>0</v>
      </c>
      <c r="D40" s="14">
        <f t="shared" si="6"/>
        <v>0</v>
      </c>
      <c r="E40" s="14">
        <f t="shared" si="6"/>
        <v>839417333.66999996</v>
      </c>
      <c r="F40" s="14">
        <f>SUM(F8,F9,F10,F11,F12,F13,F14,F15,F27,F33,F34,F36)</f>
        <v>839417333.66999996</v>
      </c>
      <c r="G40" s="14">
        <f>SUM(G8,G9,G10,G11,G12,G13,G14,G15,G27,G33,G34,G36)</f>
        <v>-649475509.33000004</v>
      </c>
    </row>
    <row r="41" spans="1:8" x14ac:dyDescent="0.25">
      <c r="A41" s="13" t="s">
        <v>43</v>
      </c>
      <c r="B41" s="15"/>
      <c r="C41" s="15"/>
      <c r="D41" s="15"/>
      <c r="E41" s="15"/>
      <c r="F41" s="15"/>
      <c r="G41" s="14">
        <f>IF(G40&gt;0,G40,0)</f>
        <v>0</v>
      </c>
      <c r="H41" s="8"/>
    </row>
    <row r="42" spans="1:8" x14ac:dyDescent="0.25">
      <c r="A42" s="12"/>
      <c r="B42" s="12"/>
      <c r="C42" s="12"/>
      <c r="D42" s="12"/>
      <c r="E42" s="12"/>
      <c r="F42" s="12"/>
      <c r="G42" s="12"/>
    </row>
    <row r="43" spans="1:8" x14ac:dyDescent="0.25">
      <c r="A43" s="13" t="s">
        <v>44</v>
      </c>
      <c r="B43" s="12"/>
      <c r="C43" s="12"/>
      <c r="D43" s="12"/>
      <c r="E43" s="12"/>
      <c r="F43" s="12"/>
      <c r="G43" s="12"/>
    </row>
    <row r="44" spans="1:8" x14ac:dyDescent="0.25">
      <c r="A44" s="5" t="s">
        <v>45</v>
      </c>
      <c r="B44" s="7">
        <f>SUM(B45:B52)</f>
        <v>0</v>
      </c>
      <c r="C44" s="7">
        <f t="shared" ref="C44:G44" si="7">SUM(C45:C52)</f>
        <v>0</v>
      </c>
      <c r="D44" s="7">
        <f t="shared" si="7"/>
        <v>0</v>
      </c>
      <c r="E44" s="7">
        <f>SUM(E45:E52)</f>
        <v>97164650.280000016</v>
      </c>
      <c r="F44" s="7">
        <f>SUM(F45:F52)</f>
        <v>97164650.280000016</v>
      </c>
      <c r="G44" s="7">
        <f t="shared" si="7"/>
        <v>97164650.280000016</v>
      </c>
    </row>
    <row r="45" spans="1:8" x14ac:dyDescent="0.25">
      <c r="A45" s="16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f>F45-B45</f>
        <v>0</v>
      </c>
    </row>
    <row r="46" spans="1:8" x14ac:dyDescent="0.25">
      <c r="A46" s="16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 t="shared" ref="G46:G52" si="8">F46-B46</f>
        <v>0</v>
      </c>
    </row>
    <row r="47" spans="1:8" x14ac:dyDescent="0.25">
      <c r="A47" s="16" t="s">
        <v>48</v>
      </c>
      <c r="B47" s="7">
        <v>0</v>
      </c>
      <c r="C47" s="7">
        <v>0</v>
      </c>
      <c r="D47" s="7">
        <v>0</v>
      </c>
      <c r="E47" s="7">
        <v>19459349.760000002</v>
      </c>
      <c r="F47" s="7">
        <v>19459349.760000002</v>
      </c>
      <c r="G47" s="7">
        <f t="shared" si="8"/>
        <v>19459349.760000002</v>
      </c>
    </row>
    <row r="48" spans="1:8" ht="30" x14ac:dyDescent="0.25">
      <c r="A48" s="16" t="s">
        <v>49</v>
      </c>
      <c r="B48" s="7">
        <v>0</v>
      </c>
      <c r="C48" s="7">
        <v>0</v>
      </c>
      <c r="D48" s="7">
        <v>0</v>
      </c>
      <c r="E48" s="7">
        <v>77705300.520000011</v>
      </c>
      <c r="F48" s="7">
        <v>77705300.520000011</v>
      </c>
      <c r="G48" s="7">
        <f t="shared" si="8"/>
        <v>77705300.520000011</v>
      </c>
    </row>
    <row r="49" spans="1:7" x14ac:dyDescent="0.25">
      <c r="A49" s="16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f t="shared" si="8"/>
        <v>0</v>
      </c>
    </row>
    <row r="50" spans="1:7" x14ac:dyDescent="0.25">
      <c r="A50" s="16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si="8"/>
        <v>0</v>
      </c>
    </row>
    <row r="51" spans="1:7" x14ac:dyDescent="0.25">
      <c r="A51" s="17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f t="shared" si="8"/>
        <v>0</v>
      </c>
    </row>
    <row r="52" spans="1:7" x14ac:dyDescent="0.25">
      <c r="A52" s="11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f t="shared" si="8"/>
        <v>0</v>
      </c>
    </row>
    <row r="53" spans="1:7" x14ac:dyDescent="0.25">
      <c r="A53" s="5" t="s">
        <v>54</v>
      </c>
      <c r="B53" s="7">
        <f>SUM(B54:B57)</f>
        <v>0</v>
      </c>
      <c r="C53" s="7">
        <f t="shared" ref="C53:G53" si="9">SUM(C54:C57)</f>
        <v>0</v>
      </c>
      <c r="D53" s="7">
        <f t="shared" si="9"/>
        <v>0</v>
      </c>
      <c r="E53" s="7">
        <f t="shared" si="9"/>
        <v>0</v>
      </c>
      <c r="F53" s="7">
        <f t="shared" ref="F53:F62" si="10">E53</f>
        <v>0</v>
      </c>
      <c r="G53" s="7">
        <f t="shared" si="9"/>
        <v>0</v>
      </c>
    </row>
    <row r="54" spans="1:7" x14ac:dyDescent="0.25">
      <c r="A54" s="17" t="s">
        <v>55</v>
      </c>
      <c r="B54" s="7">
        <v>0</v>
      </c>
      <c r="C54" s="7">
        <v>0</v>
      </c>
      <c r="D54" s="7">
        <v>0</v>
      </c>
      <c r="E54" s="7">
        <v>0</v>
      </c>
      <c r="F54" s="7">
        <f t="shared" si="10"/>
        <v>0</v>
      </c>
      <c r="G54" s="7">
        <f>F54-B54</f>
        <v>0</v>
      </c>
    </row>
    <row r="55" spans="1:7" x14ac:dyDescent="0.25">
      <c r="A55" s="16" t="s">
        <v>56</v>
      </c>
      <c r="B55" s="7">
        <v>0</v>
      </c>
      <c r="C55" s="7">
        <v>0</v>
      </c>
      <c r="D55" s="7">
        <v>0</v>
      </c>
      <c r="E55" s="7">
        <v>0</v>
      </c>
      <c r="F55" s="7">
        <f t="shared" si="10"/>
        <v>0</v>
      </c>
      <c r="G55" s="7">
        <f t="shared" ref="G55:G57" si="11">F55-B55</f>
        <v>0</v>
      </c>
    </row>
    <row r="56" spans="1:7" x14ac:dyDescent="0.25">
      <c r="A56" s="16" t="s">
        <v>57</v>
      </c>
      <c r="B56" s="7">
        <v>0</v>
      </c>
      <c r="C56" s="7">
        <v>0</v>
      </c>
      <c r="D56" s="7">
        <v>0</v>
      </c>
      <c r="E56" s="7">
        <v>0</v>
      </c>
      <c r="F56" s="7">
        <f t="shared" si="10"/>
        <v>0</v>
      </c>
      <c r="G56" s="7">
        <f t="shared" si="11"/>
        <v>0</v>
      </c>
    </row>
    <row r="57" spans="1:7" x14ac:dyDescent="0.25">
      <c r="A57" s="17" t="s">
        <v>58</v>
      </c>
      <c r="B57" s="7">
        <v>0</v>
      </c>
      <c r="C57" s="7">
        <v>0</v>
      </c>
      <c r="D57" s="7">
        <v>0</v>
      </c>
      <c r="E57" s="7">
        <v>0</v>
      </c>
      <c r="F57" s="7">
        <f t="shared" si="10"/>
        <v>0</v>
      </c>
      <c r="G57" s="7">
        <f t="shared" si="11"/>
        <v>0</v>
      </c>
    </row>
    <row r="58" spans="1:7" x14ac:dyDescent="0.25">
      <c r="A58" s="5" t="s">
        <v>59</v>
      </c>
      <c r="B58" s="7">
        <f>SUM(B59:B60)</f>
        <v>0</v>
      </c>
      <c r="C58" s="7">
        <f t="shared" ref="C58:G58" si="12">SUM(C59:C60)</f>
        <v>0</v>
      </c>
      <c r="D58" s="7">
        <f t="shared" si="12"/>
        <v>0</v>
      </c>
      <c r="E58" s="7">
        <f t="shared" si="12"/>
        <v>0</v>
      </c>
      <c r="F58" s="7">
        <f t="shared" si="10"/>
        <v>0</v>
      </c>
      <c r="G58" s="7">
        <f t="shared" si="12"/>
        <v>0</v>
      </c>
    </row>
    <row r="59" spans="1:7" x14ac:dyDescent="0.25">
      <c r="A59" s="16" t="s">
        <v>60</v>
      </c>
      <c r="B59" s="7">
        <v>0</v>
      </c>
      <c r="C59" s="7">
        <v>0</v>
      </c>
      <c r="D59" s="7">
        <v>0</v>
      </c>
      <c r="E59" s="7">
        <v>0</v>
      </c>
      <c r="F59" s="7">
        <f t="shared" si="10"/>
        <v>0</v>
      </c>
      <c r="G59" s="7">
        <f>F59-B59</f>
        <v>0</v>
      </c>
    </row>
    <row r="60" spans="1:7" x14ac:dyDescent="0.25">
      <c r="A60" s="16" t="s">
        <v>61</v>
      </c>
      <c r="B60" s="7">
        <v>0</v>
      </c>
      <c r="C60" s="7">
        <v>0</v>
      </c>
      <c r="D60" s="7">
        <v>0</v>
      </c>
      <c r="E60" s="7">
        <v>0</v>
      </c>
      <c r="F60" s="7">
        <f t="shared" si="10"/>
        <v>0</v>
      </c>
      <c r="G60" s="7">
        <f>F60-B60</f>
        <v>0</v>
      </c>
    </row>
    <row r="61" spans="1:7" x14ac:dyDescent="0.25">
      <c r="A61" s="5" t="s">
        <v>62</v>
      </c>
      <c r="B61" s="7">
        <v>0</v>
      </c>
      <c r="C61" s="7">
        <v>0</v>
      </c>
      <c r="D61" s="7">
        <v>0</v>
      </c>
      <c r="E61" s="7">
        <v>19027058.48</v>
      </c>
      <c r="F61" s="7">
        <v>19027058.48</v>
      </c>
      <c r="G61" s="7">
        <f>F61-B61</f>
        <v>19027058.48</v>
      </c>
    </row>
    <row r="62" spans="1:7" x14ac:dyDescent="0.25">
      <c r="A62" s="5" t="s">
        <v>63</v>
      </c>
      <c r="B62" s="7">
        <v>0</v>
      </c>
      <c r="C62" s="7">
        <v>0</v>
      </c>
      <c r="D62" s="7">
        <v>0</v>
      </c>
      <c r="E62" s="7">
        <v>0</v>
      </c>
      <c r="F62" s="7">
        <f t="shared" si="10"/>
        <v>0</v>
      </c>
      <c r="G62" s="7">
        <f>F62-B62</f>
        <v>0</v>
      </c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3" t="s">
        <v>64</v>
      </c>
      <c r="B64" s="14">
        <f>B44+B53+B58+B61+B62</f>
        <v>0</v>
      </c>
      <c r="C64" s="14">
        <f t="shared" ref="C64:G64" si="13">C44+C53+C58+C61+C62</f>
        <v>0</v>
      </c>
      <c r="D64" s="14">
        <f t="shared" si="13"/>
        <v>0</v>
      </c>
      <c r="E64" s="14">
        <f t="shared" si="13"/>
        <v>116191708.76000002</v>
      </c>
      <c r="F64" s="14">
        <f t="shared" si="13"/>
        <v>116191708.76000002</v>
      </c>
      <c r="G64" s="14">
        <f t="shared" si="13"/>
        <v>116191708.76000002</v>
      </c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3" t="s">
        <v>65</v>
      </c>
      <c r="B66" s="14">
        <f>B67</f>
        <v>0</v>
      </c>
      <c r="C66" s="14">
        <f t="shared" ref="C66:G66" si="14">C67</f>
        <v>0</v>
      </c>
      <c r="D66" s="14">
        <f t="shared" si="14"/>
        <v>0</v>
      </c>
      <c r="E66" s="14">
        <f t="shared" si="14"/>
        <v>0</v>
      </c>
      <c r="F66" s="14">
        <f t="shared" si="14"/>
        <v>0</v>
      </c>
      <c r="G66" s="14">
        <f t="shared" si="14"/>
        <v>0</v>
      </c>
    </row>
    <row r="67" spans="1:7" x14ac:dyDescent="0.25">
      <c r="A67" s="5" t="s">
        <v>66</v>
      </c>
      <c r="B67" s="7">
        <v>0</v>
      </c>
      <c r="C67" s="7">
        <v>0</v>
      </c>
      <c r="D67" s="7">
        <v>0</v>
      </c>
      <c r="E67" s="7">
        <v>0</v>
      </c>
      <c r="F67" s="7">
        <f>E67</f>
        <v>0</v>
      </c>
      <c r="G67" s="7">
        <f>F67-B67</f>
        <v>0</v>
      </c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3" t="s">
        <v>67</v>
      </c>
      <c r="B69" s="14">
        <f>B40+B64+B66</f>
        <v>1488892843</v>
      </c>
      <c r="C69" s="14">
        <f t="shared" ref="C69:G69" si="15">C40+C64+C66</f>
        <v>0</v>
      </c>
      <c r="D69" s="14">
        <f t="shared" si="15"/>
        <v>0</v>
      </c>
      <c r="E69" s="14">
        <f t="shared" si="15"/>
        <v>955609042.42999995</v>
      </c>
      <c r="F69" s="14">
        <f t="shared" si="15"/>
        <v>955609042.42999995</v>
      </c>
      <c r="G69" s="14">
        <f t="shared" si="15"/>
        <v>-533283800.57000005</v>
      </c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3" t="s">
        <v>68</v>
      </c>
      <c r="B71" s="12"/>
      <c r="C71" s="12"/>
      <c r="D71" s="12"/>
      <c r="E71" s="22"/>
      <c r="F71" s="12"/>
      <c r="G71" s="12"/>
    </row>
    <row r="72" spans="1:7" x14ac:dyDescent="0.25">
      <c r="A72" s="18" t="s">
        <v>69</v>
      </c>
      <c r="B72" s="7">
        <v>0</v>
      </c>
      <c r="C72" s="7">
        <v>0</v>
      </c>
      <c r="D72" s="7">
        <v>0</v>
      </c>
      <c r="E72" s="7">
        <v>0</v>
      </c>
      <c r="F72" s="7">
        <f>E72</f>
        <v>0</v>
      </c>
      <c r="G72" s="7">
        <f>F72-B72</f>
        <v>0</v>
      </c>
    </row>
    <row r="73" spans="1:7" ht="30" x14ac:dyDescent="0.25">
      <c r="A73" s="18" t="s">
        <v>70</v>
      </c>
      <c r="B73" s="7">
        <v>0</v>
      </c>
      <c r="C73" s="7">
        <v>0</v>
      </c>
      <c r="D73" s="7">
        <v>0</v>
      </c>
      <c r="E73" s="7">
        <v>0</v>
      </c>
      <c r="F73" s="7">
        <f>E73</f>
        <v>0</v>
      </c>
      <c r="G73" s="7">
        <f>F73-B73</f>
        <v>0</v>
      </c>
    </row>
    <row r="74" spans="1:7" x14ac:dyDescent="0.25">
      <c r="A74" s="19" t="s">
        <v>71</v>
      </c>
      <c r="B74" s="14">
        <f>B72+B73</f>
        <v>0</v>
      </c>
      <c r="C74" s="14">
        <f t="shared" ref="C74:G74" si="16">C72+C73</f>
        <v>0</v>
      </c>
      <c r="D74" s="14">
        <f t="shared" si="16"/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</row>
    <row r="75" spans="1:7" x14ac:dyDescent="0.25">
      <c r="A75" s="20"/>
      <c r="B75" s="21"/>
      <c r="C75" s="21"/>
      <c r="D75" s="21"/>
      <c r="E75" s="21"/>
      <c r="F75" s="21"/>
      <c r="G75" s="21"/>
    </row>
    <row r="76" spans="1:7" x14ac:dyDescent="0.25"/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pageSetup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'H:\MPV1806054D2\Transparencia Pagina Internet\3. Informacion Contable\[Estado Analítico de Ingresos Detallado 1er. Trimestre.xlsm]Info General'!#REF!</xm:f>
          </x14:formula1>
          <x14:formula2>
            <xm:f>'H:\MPV1806054D2\Transparencia Pagina Internet\3. Informacion Contable\[Estado Analítico de Ingresos Detallado 1er. Trimestre.xlsm]Info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2017-12-05T03:55:45Z</cp:lastPrinted>
  <dcterms:created xsi:type="dcterms:W3CDTF">2017-12-03T01:09:53Z</dcterms:created>
  <dcterms:modified xsi:type="dcterms:W3CDTF">2017-12-05T05:20:55Z</dcterms:modified>
</cp:coreProperties>
</file>